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bb61f584ab81410c9b34c8cbc69be7df\"/>
    </mc:Choice>
  </mc:AlternateContent>
  <xr:revisionPtr revIDLastSave="0" documentId="13_ncr:1_{E1420D8B-91D5-4C03-B6E7-23B72D198278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Scheidungen" sheetId="1" r:id="rId1"/>
    <sheet name="Uebersetzunge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1" l="1"/>
  <c r="A70" i="1"/>
  <c r="A7" i="1"/>
  <c r="A9" i="1" l="1"/>
  <c r="G11" i="1"/>
  <c r="F11" i="1"/>
  <c r="E11" i="1"/>
  <c r="D11" i="1"/>
  <c r="C11" i="1"/>
  <c r="B11" i="1"/>
  <c r="A11" i="1"/>
</calcChain>
</file>

<file path=xl/sharedStrings.xml><?xml version="1.0" encoding="utf-8"?>
<sst xmlns="http://schemas.openxmlformats.org/spreadsheetml/2006/main" count="59" uniqueCount="56">
  <si>
    <t>Total</t>
  </si>
  <si>
    <t>Jahr</t>
  </si>
  <si>
    <t>0-4 Jahre
Ehedauer</t>
  </si>
  <si>
    <t>5-9 Jahre 
Ehedauer</t>
  </si>
  <si>
    <t>10-14 Jahre 
Ehedauer</t>
  </si>
  <si>
    <t>15-19 Jahre 
Ehedauer</t>
  </si>
  <si>
    <t>20+ Jahre 
Ehedauer</t>
  </si>
  <si>
    <t>Quelle: BFS (BEVNAT)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</si>
  <si>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</si>
  <si>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</si>
  <si>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</si>
  <si>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</si>
  <si>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</si>
  <si>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</si>
  <si>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</si>
  <si>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</si>
  <si>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</si>
  <si>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</si>
  <si>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</si>
  <si>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</si>
  <si>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</si>
  <si>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</si>
  <si>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</si>
  <si>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Totale</t>
  </si>
  <si>
    <t>&lt;SpaltenTitel_2&gt;</t>
  </si>
  <si>
    <t>&lt;SpaltenTitel_3&gt;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</si>
  <si>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</si>
  <si>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</si>
  <si>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</si>
  <si>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</si>
  <si>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</si>
  <si>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</si>
  <si>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Funtauna: UST (BEVNAT)</t>
  </si>
  <si>
    <t>Fonte: UST (BEVNAT)</t>
  </si>
  <si>
    <t>Graubünden: Scheidungen nach Ehedauer, seit 1969</t>
  </si>
  <si>
    <t>&lt;SpaltenTitel_4&gt;</t>
  </si>
  <si>
    <t>&lt;SpaltenTitel_5&gt;</t>
  </si>
  <si>
    <t>&lt;SpaltenTitel_6&gt;</t>
  </si>
  <si>
    <t>&lt;SpaltenTitel_7&gt;</t>
  </si>
  <si>
    <t>Anno</t>
  </si>
  <si>
    <t>0-4 anni
Durata del matrimonio</t>
  </si>
  <si>
    <t>5-9 anni 
Durata del matrimonio</t>
  </si>
  <si>
    <t>10-14 anni 
Durata del matrimonio</t>
  </si>
  <si>
    <t>15-19 anni 
Durata del matrimonio</t>
  </si>
  <si>
    <t>Più di 20 anni 
Durata del matrimonio</t>
  </si>
  <si>
    <t>0-4 onns
durada da la lètg</t>
  </si>
  <si>
    <t>5-9 onns 
durada da la lètg</t>
  </si>
  <si>
    <t>10-14 onns 
durada da la lètg</t>
  </si>
  <si>
    <t>15-19 onns 
durada da la lètg</t>
  </si>
  <si>
    <t>Onn</t>
  </si>
  <si>
    <t>20+ onns 
durada da la lètg</t>
  </si>
  <si>
    <t>Grigioni: divorzi secondo la durata del matrimonio, dal 1969</t>
  </si>
  <si>
    <t>Grischun: Divorzis suenter durada da la lètg, dapi 1969</t>
  </si>
  <si>
    <t>Letztmals aktualisiert am: 23.06.2026</t>
  </si>
  <si>
    <t>Ultima actualisaziun: 23.06.2026</t>
  </si>
  <si>
    <t>Ulimo aggiornamento: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</si>
</sst>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/>
    <xf numFmtId="0" fontId="0" fillId="2" borderId="0" xfId="0" applyFill="1"/>
    <xf numFmtId="3" fontId="0" fillId="2" borderId="1" xfId="0" applyNumberFormat="1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7" fillId="3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top" wrapText="1"/>
    </xf>
    <xf numFmtId="0" fontId="8" fillId="6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3" fillId="2" borderId="0" xfId="0" applyFont="1" applyFill="1"/>
    <xf numFmtId="0" fontId="1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1025525</xdr:colOff>
      <xdr:row>5</xdr:row>
      <xdr:rowOff>32777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1085850</xdr:colOff>
      <xdr:row>0</xdr:row>
      <xdr:rowOff>19050</xdr:rowOff>
    </xdr:from>
    <xdr:to>
      <xdr:col>5</xdr:col>
      <xdr:colOff>1076325</xdr:colOff>
      <xdr:row>4</xdr:row>
      <xdr:rowOff>145523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29200" y="19050"/>
          <a:ext cx="26193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>
      <pane ySplit="11" topLeftCell="A12" activePane="bottomLeft" state="frozen"/>
      <selection pane="bottomLeft"/>
    </sheetView>
  </sheetViews>
  <sheetFormatPr baseColWidth="10" defaultRowHeight="12.75" x14ac:dyDescent="0.2"/>
  <cols>
    <col min="1" max="7" width="19.7109375" style="5" customWidth="1"/>
    <col min="8" max="16384" width="11.42578125" style="5"/>
  </cols>
  <sheetData>
    <row r="1" spans="1:9" s="1" customFormat="1" x14ac:dyDescent="0.2"/>
    <row r="2" spans="1:9" s="1" customFormat="1" ht="15.75" x14ac:dyDescent="0.25">
      <c r="B2" s="23"/>
      <c r="C2" s="5"/>
      <c r="D2" s="5"/>
      <c r="E2" s="5"/>
    </row>
    <row r="3" spans="1:9" s="1" customFormat="1" ht="15.75" x14ac:dyDescent="0.25">
      <c r="B3" s="23"/>
      <c r="C3" s="5"/>
      <c r="D3" s="5"/>
      <c r="E3" s="5"/>
    </row>
    <row r="4" spans="1:9" s="1" customFormat="1" ht="15.75" x14ac:dyDescent="0.25">
      <c r="B4" s="23"/>
      <c r="C4" s="5"/>
      <c r="D4" s="5"/>
      <c r="E4" s="5"/>
    </row>
    <row r="5" spans="1:9" s="1" customFormat="1" x14ac:dyDescent="0.2"/>
    <row r="6" spans="1:9" s="1" customFormat="1" ht="6" customHeight="1" x14ac:dyDescent="0.2"/>
    <row r="7" spans="1:9" s="1" customFormat="1" ht="15.75" customHeight="1" x14ac:dyDescent="0.2">
      <c r="A7" s="28" t="str">
        <f>VLOOKUP("&lt;Fachbereich&gt;",Uebersetzungen!$B$3:$E$31,Uebersetzungen!$B$2+1,FALSE)</f>
        <v>Daten &amp; Statistik</v>
      </c>
      <c r="B7" s="28"/>
      <c r="C7" s="28"/>
      <c r="D7" s="28"/>
      <c r="E7" s="2"/>
      <c r="F7" s="2"/>
      <c r="G7" s="2"/>
      <c r="H7" s="2"/>
      <c r="I7" s="2"/>
    </row>
    <row r="8" spans="1:9" s="1" customFormat="1" ht="12.75" customHeight="1" x14ac:dyDescent="0.2">
      <c r="A8" s="3"/>
      <c r="B8" s="3"/>
      <c r="C8" s="3"/>
      <c r="D8" s="3"/>
      <c r="E8" s="2"/>
      <c r="F8" s="2"/>
      <c r="G8" s="2"/>
      <c r="H8" s="2"/>
      <c r="I8" s="2"/>
    </row>
    <row r="9" spans="1:9" ht="18" x14ac:dyDescent="0.25">
      <c r="A9" s="4" t="str">
        <f>VLOOKUP("&lt;Titel&gt;",Uebersetzungen!$B$3:$E$31,Uebersetzungen!$B$2+1,FALSE)</f>
        <v>Graubünden: Scheidungen nach Ehedauer, seit 1969</v>
      </c>
    </row>
    <row r="10" spans="1:9" ht="13.5" thickBot="1" x14ac:dyDescent="0.25"/>
    <row r="11" spans="1:9" ht="31.5" customHeight="1" thickBot="1" x14ac:dyDescent="0.25">
      <c r="A11" s="24" t="str">
        <f>VLOOKUP("&lt;SpaltenTitel_1&gt;",Uebersetzungen!$B$3:$E$31,Uebersetzungen!$B$2+1,FALSE)</f>
        <v>Jahr</v>
      </c>
      <c r="B11" s="25" t="str">
        <f>VLOOKUP("&lt;SpaltenTitel_2&gt;",Uebersetzungen!$B$3:$E$31,Uebersetzungen!$B$2+1,FALSE)</f>
        <v>Total</v>
      </c>
      <c r="C11" s="26" t="str">
        <f>VLOOKUP("&lt;SpaltenTitel_3&gt;",Uebersetzungen!$B$3:$E$31,Uebersetzungen!$B$2+1,FALSE)</f>
        <v>0-4 Jahre
Ehedauer</v>
      </c>
      <c r="D11" s="26" t="str">
        <f>VLOOKUP("&lt;SpaltenTitel_4&gt;",Uebersetzungen!$B$3:$E$31,Uebersetzungen!$B$2+1,FALSE)</f>
        <v>5-9 Jahre 
Ehedauer</v>
      </c>
      <c r="E11" s="26" t="str">
        <f>VLOOKUP("&lt;SpaltenTitel_5&gt;",Uebersetzungen!$B$3:$E$31,Uebersetzungen!$B$2+1,FALSE)</f>
        <v>10-14 Jahre 
Ehedauer</v>
      </c>
      <c r="F11" s="26" t="str">
        <f>VLOOKUP("&lt;SpaltenTitel_6&gt;",Uebersetzungen!$B$3:$E$31,Uebersetzungen!$B$2+1,FALSE)</f>
        <v>15-19 Jahre 
Ehedauer</v>
      </c>
      <c r="G11" s="27" t="str">
        <f>VLOOKUP("&lt;SpaltenTitel_7&gt;",Uebersetzungen!$B$3:$E$31,Uebersetzungen!$B$2+1,FALSE)</f>
        <v>20+ Jahre 
Ehedauer</v>
      </c>
    </row>
    <row r="12" spans="1:9" x14ac:dyDescent="0.2">
      <c r="A12" s="8">
        <v>1969</v>
      </c>
      <c r="B12" s="6">
        <v>78</v>
      </c>
      <c r="C12" s="6">
        <v>10</v>
      </c>
      <c r="D12" s="6">
        <v>28</v>
      </c>
      <c r="E12" s="6">
        <v>16</v>
      </c>
      <c r="F12" s="6">
        <v>11</v>
      </c>
      <c r="G12" s="6">
        <v>13</v>
      </c>
    </row>
    <row r="13" spans="1:9" x14ac:dyDescent="0.2">
      <c r="A13" s="8">
        <v>1970</v>
      </c>
      <c r="B13" s="6">
        <v>76</v>
      </c>
      <c r="C13" s="6">
        <v>19</v>
      </c>
      <c r="D13" s="6">
        <v>24</v>
      </c>
      <c r="E13" s="6">
        <v>13</v>
      </c>
      <c r="F13" s="6">
        <v>8</v>
      </c>
      <c r="G13" s="6">
        <v>12</v>
      </c>
    </row>
    <row r="14" spans="1:9" x14ac:dyDescent="0.2">
      <c r="A14" s="8">
        <v>1971</v>
      </c>
      <c r="B14" s="6">
        <v>95</v>
      </c>
      <c r="C14" s="6">
        <v>18</v>
      </c>
      <c r="D14" s="6">
        <v>31</v>
      </c>
      <c r="E14" s="6">
        <v>18</v>
      </c>
      <c r="F14" s="6">
        <v>11</v>
      </c>
      <c r="G14" s="6">
        <v>17</v>
      </c>
    </row>
    <row r="15" spans="1:9" x14ac:dyDescent="0.2">
      <c r="A15" s="8">
        <v>1972</v>
      </c>
      <c r="B15" s="6">
        <v>105</v>
      </c>
      <c r="C15" s="6">
        <v>25</v>
      </c>
      <c r="D15" s="6">
        <v>34</v>
      </c>
      <c r="E15" s="6">
        <v>19</v>
      </c>
      <c r="F15" s="6">
        <v>14</v>
      </c>
      <c r="G15" s="6">
        <v>13</v>
      </c>
    </row>
    <row r="16" spans="1:9" x14ac:dyDescent="0.2">
      <c r="A16" s="8">
        <v>1973</v>
      </c>
      <c r="B16" s="6">
        <v>118</v>
      </c>
      <c r="C16" s="6">
        <v>24</v>
      </c>
      <c r="D16" s="6">
        <v>48</v>
      </c>
      <c r="E16" s="6">
        <v>19</v>
      </c>
      <c r="F16" s="6">
        <v>11</v>
      </c>
      <c r="G16" s="6">
        <v>16</v>
      </c>
    </row>
    <row r="17" spans="1:7" x14ac:dyDescent="0.2">
      <c r="A17" s="8">
        <v>1974</v>
      </c>
      <c r="B17" s="6">
        <v>150</v>
      </c>
      <c r="C17" s="6">
        <v>27</v>
      </c>
      <c r="D17" s="6">
        <v>48</v>
      </c>
      <c r="E17" s="6">
        <v>29</v>
      </c>
      <c r="F17" s="6">
        <v>22</v>
      </c>
      <c r="G17" s="6">
        <v>24</v>
      </c>
    </row>
    <row r="18" spans="1:7" x14ac:dyDescent="0.2">
      <c r="A18" s="8">
        <v>1975</v>
      </c>
      <c r="B18" s="6">
        <v>107</v>
      </c>
      <c r="C18" s="6">
        <v>18</v>
      </c>
      <c r="D18" s="6">
        <v>25</v>
      </c>
      <c r="E18" s="6">
        <v>31</v>
      </c>
      <c r="F18" s="6">
        <v>16</v>
      </c>
      <c r="G18" s="6">
        <v>17</v>
      </c>
    </row>
    <row r="19" spans="1:7" x14ac:dyDescent="0.2">
      <c r="A19" s="8">
        <v>1976</v>
      </c>
      <c r="B19" s="6">
        <v>119</v>
      </c>
      <c r="C19" s="6">
        <v>24</v>
      </c>
      <c r="D19" s="6">
        <v>36</v>
      </c>
      <c r="E19" s="6">
        <v>23</v>
      </c>
      <c r="F19" s="6">
        <v>16</v>
      </c>
      <c r="G19" s="6">
        <v>20</v>
      </c>
    </row>
    <row r="20" spans="1:7" x14ac:dyDescent="0.2">
      <c r="A20" s="8">
        <v>1977</v>
      </c>
      <c r="B20" s="6">
        <v>181</v>
      </c>
      <c r="C20" s="6">
        <v>29</v>
      </c>
      <c r="D20" s="6">
        <v>55</v>
      </c>
      <c r="E20" s="6">
        <v>44</v>
      </c>
      <c r="F20" s="6">
        <v>17</v>
      </c>
      <c r="G20" s="6">
        <v>36</v>
      </c>
    </row>
    <row r="21" spans="1:7" x14ac:dyDescent="0.2">
      <c r="A21" s="8">
        <v>1978</v>
      </c>
      <c r="B21" s="6">
        <v>129</v>
      </c>
      <c r="C21" s="6">
        <v>26</v>
      </c>
      <c r="D21" s="6">
        <v>40</v>
      </c>
      <c r="E21" s="6">
        <v>30</v>
      </c>
      <c r="F21" s="6">
        <v>16</v>
      </c>
      <c r="G21" s="6">
        <v>17</v>
      </c>
    </row>
    <row r="22" spans="1:7" x14ac:dyDescent="0.2">
      <c r="A22" s="8">
        <v>1979</v>
      </c>
      <c r="B22" s="6">
        <v>191</v>
      </c>
      <c r="C22" s="6">
        <v>34</v>
      </c>
      <c r="D22" s="6">
        <v>55</v>
      </c>
      <c r="E22" s="6">
        <v>37</v>
      </c>
      <c r="F22" s="6">
        <v>28</v>
      </c>
      <c r="G22" s="6">
        <v>37</v>
      </c>
    </row>
    <row r="23" spans="1:7" x14ac:dyDescent="0.2">
      <c r="A23" s="8">
        <v>1980</v>
      </c>
      <c r="B23" s="6">
        <v>181</v>
      </c>
      <c r="C23" s="6">
        <v>24</v>
      </c>
      <c r="D23" s="6">
        <v>49</v>
      </c>
      <c r="E23" s="6">
        <v>43</v>
      </c>
      <c r="F23" s="6">
        <v>32</v>
      </c>
      <c r="G23" s="6">
        <v>33</v>
      </c>
    </row>
    <row r="24" spans="1:7" x14ac:dyDescent="0.2">
      <c r="A24" s="8">
        <v>1981</v>
      </c>
      <c r="B24" s="6">
        <v>196</v>
      </c>
      <c r="C24" s="6">
        <v>26</v>
      </c>
      <c r="D24" s="6">
        <v>47</v>
      </c>
      <c r="E24" s="6">
        <v>65</v>
      </c>
      <c r="F24" s="6">
        <v>31</v>
      </c>
      <c r="G24" s="6">
        <v>27</v>
      </c>
    </row>
    <row r="25" spans="1:7" x14ac:dyDescent="0.2">
      <c r="A25" s="8">
        <v>1982</v>
      </c>
      <c r="B25" s="6">
        <v>206</v>
      </c>
      <c r="C25" s="6">
        <v>32</v>
      </c>
      <c r="D25" s="6">
        <v>53</v>
      </c>
      <c r="E25" s="6">
        <v>43</v>
      </c>
      <c r="F25" s="6">
        <v>41</v>
      </c>
      <c r="G25" s="6">
        <v>37</v>
      </c>
    </row>
    <row r="26" spans="1:7" x14ac:dyDescent="0.2">
      <c r="A26" s="8">
        <v>1983</v>
      </c>
      <c r="B26" s="6">
        <v>224</v>
      </c>
      <c r="C26" s="6">
        <v>30</v>
      </c>
      <c r="D26" s="6">
        <v>64</v>
      </c>
      <c r="E26" s="6">
        <v>57</v>
      </c>
      <c r="F26" s="6">
        <v>36</v>
      </c>
      <c r="G26" s="6">
        <v>37</v>
      </c>
    </row>
    <row r="27" spans="1:7" x14ac:dyDescent="0.2">
      <c r="A27" s="8">
        <v>1984</v>
      </c>
      <c r="B27" s="6">
        <v>188</v>
      </c>
      <c r="C27" s="6">
        <v>39</v>
      </c>
      <c r="D27" s="6">
        <v>51</v>
      </c>
      <c r="E27" s="6">
        <v>34</v>
      </c>
      <c r="F27" s="6">
        <v>32</v>
      </c>
      <c r="G27" s="6">
        <v>32</v>
      </c>
    </row>
    <row r="28" spans="1:7" x14ac:dyDescent="0.2">
      <c r="A28" s="8">
        <v>1985</v>
      </c>
      <c r="B28" s="6">
        <v>201</v>
      </c>
      <c r="C28" s="6">
        <v>44</v>
      </c>
      <c r="D28" s="6">
        <v>56</v>
      </c>
      <c r="E28" s="6">
        <v>28</v>
      </c>
      <c r="F28" s="6">
        <v>34</v>
      </c>
      <c r="G28" s="6">
        <v>39</v>
      </c>
    </row>
    <row r="29" spans="1:7" x14ac:dyDescent="0.2">
      <c r="A29" s="8">
        <v>1986</v>
      </c>
      <c r="B29" s="6">
        <v>189</v>
      </c>
      <c r="C29" s="6">
        <v>31</v>
      </c>
      <c r="D29" s="6">
        <v>41</v>
      </c>
      <c r="E29" s="6">
        <v>37</v>
      </c>
      <c r="F29" s="6">
        <v>38</v>
      </c>
      <c r="G29" s="6">
        <v>42</v>
      </c>
    </row>
    <row r="30" spans="1:7" x14ac:dyDescent="0.2">
      <c r="A30" s="8">
        <v>1987</v>
      </c>
      <c r="B30" s="6">
        <v>218</v>
      </c>
      <c r="C30" s="6">
        <v>43</v>
      </c>
      <c r="D30" s="6">
        <v>51</v>
      </c>
      <c r="E30" s="6">
        <v>41</v>
      </c>
      <c r="F30" s="6">
        <v>36</v>
      </c>
      <c r="G30" s="6">
        <v>47</v>
      </c>
    </row>
    <row r="31" spans="1:7" x14ac:dyDescent="0.2">
      <c r="A31" s="8">
        <v>1988</v>
      </c>
      <c r="B31" s="6">
        <v>213</v>
      </c>
      <c r="C31" s="6">
        <v>35</v>
      </c>
      <c r="D31" s="6">
        <v>49</v>
      </c>
      <c r="E31" s="6">
        <v>30</v>
      </c>
      <c r="F31" s="6">
        <v>35</v>
      </c>
      <c r="G31" s="6">
        <v>64</v>
      </c>
    </row>
    <row r="32" spans="1:7" x14ac:dyDescent="0.2">
      <c r="A32" s="8">
        <v>1989</v>
      </c>
      <c r="B32" s="6">
        <v>219</v>
      </c>
      <c r="C32" s="6">
        <v>42</v>
      </c>
      <c r="D32" s="6">
        <v>44</v>
      </c>
      <c r="E32" s="6">
        <v>37</v>
      </c>
      <c r="F32" s="6">
        <v>39</v>
      </c>
      <c r="G32" s="6">
        <v>57</v>
      </c>
    </row>
    <row r="33" spans="1:7" x14ac:dyDescent="0.2">
      <c r="A33" s="8">
        <v>1990</v>
      </c>
      <c r="B33" s="6">
        <v>255</v>
      </c>
      <c r="C33" s="6">
        <v>51</v>
      </c>
      <c r="D33" s="6">
        <v>68</v>
      </c>
      <c r="E33" s="6">
        <v>35</v>
      </c>
      <c r="F33" s="6">
        <v>30</v>
      </c>
      <c r="G33" s="6">
        <v>71</v>
      </c>
    </row>
    <row r="34" spans="1:7" x14ac:dyDescent="0.2">
      <c r="A34" s="8">
        <v>1991</v>
      </c>
      <c r="B34" s="6">
        <v>250</v>
      </c>
      <c r="C34" s="6">
        <v>54</v>
      </c>
      <c r="D34" s="6">
        <v>56</v>
      </c>
      <c r="E34" s="6">
        <v>47</v>
      </c>
      <c r="F34" s="6">
        <v>36</v>
      </c>
      <c r="G34" s="6">
        <v>57</v>
      </c>
    </row>
    <row r="35" spans="1:7" x14ac:dyDescent="0.2">
      <c r="A35" s="8">
        <v>1992</v>
      </c>
      <c r="B35" s="6">
        <v>281</v>
      </c>
      <c r="C35" s="6">
        <v>61</v>
      </c>
      <c r="D35" s="6">
        <v>69</v>
      </c>
      <c r="E35" s="6">
        <v>52</v>
      </c>
      <c r="F35" s="6">
        <v>38</v>
      </c>
      <c r="G35" s="6">
        <v>61</v>
      </c>
    </row>
    <row r="36" spans="1:7" x14ac:dyDescent="0.2">
      <c r="A36" s="8">
        <v>1993</v>
      </c>
      <c r="B36" s="6">
        <v>265</v>
      </c>
      <c r="C36" s="6">
        <v>55</v>
      </c>
      <c r="D36" s="6">
        <v>68</v>
      </c>
      <c r="E36" s="6">
        <v>38</v>
      </c>
      <c r="F36" s="6">
        <v>34</v>
      </c>
      <c r="G36" s="6">
        <v>70</v>
      </c>
    </row>
    <row r="37" spans="1:7" x14ac:dyDescent="0.2">
      <c r="A37" s="8">
        <v>1994</v>
      </c>
      <c r="B37" s="6">
        <v>276</v>
      </c>
      <c r="C37" s="6">
        <v>50</v>
      </c>
      <c r="D37" s="6">
        <v>69</v>
      </c>
      <c r="E37" s="6">
        <v>57</v>
      </c>
      <c r="F37" s="6">
        <v>39</v>
      </c>
      <c r="G37" s="6">
        <v>61</v>
      </c>
    </row>
    <row r="38" spans="1:7" x14ac:dyDescent="0.2">
      <c r="A38" s="8">
        <v>1995</v>
      </c>
      <c r="B38" s="6">
        <v>291</v>
      </c>
      <c r="C38" s="6">
        <v>49</v>
      </c>
      <c r="D38" s="6">
        <v>81</v>
      </c>
      <c r="E38" s="6">
        <v>51</v>
      </c>
      <c r="F38" s="6">
        <v>43</v>
      </c>
      <c r="G38" s="6">
        <v>67</v>
      </c>
    </row>
    <row r="39" spans="1:7" x14ac:dyDescent="0.2">
      <c r="A39" s="8">
        <v>1996</v>
      </c>
      <c r="B39" s="6">
        <v>291</v>
      </c>
      <c r="C39" s="6">
        <v>49</v>
      </c>
      <c r="D39" s="6">
        <v>89</v>
      </c>
      <c r="E39" s="6">
        <v>50</v>
      </c>
      <c r="F39" s="6">
        <v>44</v>
      </c>
      <c r="G39" s="6">
        <v>59</v>
      </c>
    </row>
    <row r="40" spans="1:7" x14ac:dyDescent="0.2">
      <c r="A40" s="8">
        <v>1997</v>
      </c>
      <c r="B40" s="6">
        <v>343</v>
      </c>
      <c r="C40" s="6">
        <v>36</v>
      </c>
      <c r="D40" s="6">
        <v>126</v>
      </c>
      <c r="E40" s="6">
        <v>67</v>
      </c>
      <c r="F40" s="6">
        <v>47</v>
      </c>
      <c r="G40" s="6">
        <v>67</v>
      </c>
    </row>
    <row r="41" spans="1:7" x14ac:dyDescent="0.2">
      <c r="A41" s="8">
        <v>1998</v>
      </c>
      <c r="B41" s="6">
        <v>357</v>
      </c>
      <c r="C41" s="6">
        <v>68</v>
      </c>
      <c r="D41" s="6">
        <v>92</v>
      </c>
      <c r="E41" s="6">
        <v>76</v>
      </c>
      <c r="F41" s="6">
        <v>43</v>
      </c>
      <c r="G41" s="6">
        <v>78</v>
      </c>
    </row>
    <row r="42" spans="1:7" x14ac:dyDescent="0.2">
      <c r="A42" s="8">
        <v>1999</v>
      </c>
      <c r="B42" s="6">
        <v>415</v>
      </c>
      <c r="C42" s="6">
        <v>62</v>
      </c>
      <c r="D42" s="6">
        <v>114</v>
      </c>
      <c r="E42" s="6">
        <v>85</v>
      </c>
      <c r="F42" s="6">
        <v>58</v>
      </c>
      <c r="G42" s="6">
        <v>96</v>
      </c>
    </row>
    <row r="43" spans="1:7" x14ac:dyDescent="0.2">
      <c r="A43" s="8">
        <v>2000</v>
      </c>
      <c r="B43" s="6">
        <v>327</v>
      </c>
      <c r="C43" s="6">
        <v>53</v>
      </c>
      <c r="D43" s="6">
        <v>93</v>
      </c>
      <c r="E43" s="6">
        <v>65</v>
      </c>
      <c r="F43" s="6">
        <v>40</v>
      </c>
      <c r="G43" s="6">
        <v>76</v>
      </c>
    </row>
    <row r="44" spans="1:7" x14ac:dyDescent="0.2">
      <c r="A44" s="8">
        <v>2001</v>
      </c>
      <c r="B44" s="6">
        <v>328</v>
      </c>
      <c r="C44" s="6">
        <v>48</v>
      </c>
      <c r="D44" s="6">
        <v>82</v>
      </c>
      <c r="E44" s="6">
        <v>72</v>
      </c>
      <c r="F44" s="6">
        <v>48</v>
      </c>
      <c r="G44" s="6">
        <v>78</v>
      </c>
    </row>
    <row r="45" spans="1:7" x14ac:dyDescent="0.2">
      <c r="A45" s="8">
        <v>2002</v>
      </c>
      <c r="B45" s="6">
        <v>372</v>
      </c>
      <c r="C45" s="6">
        <v>47</v>
      </c>
      <c r="D45" s="6">
        <v>91</v>
      </c>
      <c r="E45" s="6">
        <v>76</v>
      </c>
      <c r="F45" s="6">
        <v>69</v>
      </c>
      <c r="G45" s="6">
        <v>89</v>
      </c>
    </row>
    <row r="46" spans="1:7" x14ac:dyDescent="0.2">
      <c r="A46" s="8">
        <v>2003</v>
      </c>
      <c r="B46" s="6">
        <v>395</v>
      </c>
      <c r="C46" s="6">
        <v>47</v>
      </c>
      <c r="D46" s="6">
        <v>106</v>
      </c>
      <c r="E46" s="6">
        <v>94</v>
      </c>
      <c r="F46" s="6">
        <v>54</v>
      </c>
      <c r="G46" s="6">
        <v>94</v>
      </c>
    </row>
    <row r="47" spans="1:7" x14ac:dyDescent="0.2">
      <c r="A47" s="8">
        <v>2004</v>
      </c>
      <c r="B47" s="6">
        <v>410</v>
      </c>
      <c r="C47" s="6">
        <v>60</v>
      </c>
      <c r="D47" s="6">
        <v>92</v>
      </c>
      <c r="E47" s="6">
        <v>85</v>
      </c>
      <c r="F47" s="6">
        <v>67</v>
      </c>
      <c r="G47" s="6">
        <v>106</v>
      </c>
    </row>
    <row r="48" spans="1:7" x14ac:dyDescent="0.2">
      <c r="A48" s="8">
        <v>2005</v>
      </c>
      <c r="B48" s="6">
        <v>424</v>
      </c>
      <c r="C48" s="6">
        <v>35</v>
      </c>
      <c r="D48" s="6">
        <v>105</v>
      </c>
      <c r="E48" s="6">
        <v>88</v>
      </c>
      <c r="F48" s="6">
        <v>69</v>
      </c>
      <c r="G48" s="6">
        <v>127</v>
      </c>
    </row>
    <row r="49" spans="1:7" x14ac:dyDescent="0.2">
      <c r="A49" s="8">
        <v>2006</v>
      </c>
      <c r="B49" s="6">
        <v>432</v>
      </c>
      <c r="C49" s="6">
        <v>51</v>
      </c>
      <c r="D49" s="6">
        <v>109</v>
      </c>
      <c r="E49" s="6">
        <v>70</v>
      </c>
      <c r="F49" s="6">
        <v>80</v>
      </c>
      <c r="G49" s="6">
        <v>122</v>
      </c>
    </row>
    <row r="50" spans="1:7" x14ac:dyDescent="0.2">
      <c r="A50" s="8">
        <v>2007</v>
      </c>
      <c r="B50" s="6">
        <v>431</v>
      </c>
      <c r="C50" s="6">
        <v>41</v>
      </c>
      <c r="D50" s="6">
        <v>112</v>
      </c>
      <c r="E50" s="6">
        <v>81</v>
      </c>
      <c r="F50" s="6">
        <v>70</v>
      </c>
      <c r="G50" s="6">
        <v>127</v>
      </c>
    </row>
    <row r="51" spans="1:7" x14ac:dyDescent="0.2">
      <c r="A51" s="8">
        <v>2008</v>
      </c>
      <c r="B51" s="6">
        <v>400</v>
      </c>
      <c r="C51" s="6">
        <v>42</v>
      </c>
      <c r="D51" s="6">
        <v>92</v>
      </c>
      <c r="E51" s="6">
        <v>61</v>
      </c>
      <c r="F51" s="6">
        <v>62</v>
      </c>
      <c r="G51" s="6">
        <v>143</v>
      </c>
    </row>
    <row r="52" spans="1:7" x14ac:dyDescent="0.2">
      <c r="A52" s="8">
        <v>2009</v>
      </c>
      <c r="B52" s="6">
        <v>372</v>
      </c>
      <c r="C52" s="6">
        <v>42</v>
      </c>
      <c r="D52" s="6">
        <v>74</v>
      </c>
      <c r="E52" s="6">
        <v>57</v>
      </c>
      <c r="F52" s="6">
        <v>72</v>
      </c>
      <c r="G52" s="6">
        <v>127</v>
      </c>
    </row>
    <row r="53" spans="1:7" x14ac:dyDescent="0.2">
      <c r="A53" s="8">
        <v>2010</v>
      </c>
      <c r="B53" s="6">
        <v>415</v>
      </c>
      <c r="C53" s="6">
        <v>49</v>
      </c>
      <c r="D53" s="6">
        <v>76</v>
      </c>
      <c r="E53" s="6">
        <v>71</v>
      </c>
      <c r="F53" s="6">
        <v>64</v>
      </c>
      <c r="G53" s="6">
        <v>155</v>
      </c>
    </row>
    <row r="54" spans="1:7" x14ac:dyDescent="0.2">
      <c r="A54" s="8">
        <v>2011</v>
      </c>
      <c r="B54" s="6">
        <v>355</v>
      </c>
      <c r="C54" s="6">
        <v>52</v>
      </c>
      <c r="D54" s="6">
        <v>60</v>
      </c>
      <c r="E54" s="6">
        <v>51</v>
      </c>
      <c r="F54" s="6">
        <v>62</v>
      </c>
      <c r="G54" s="6">
        <v>130</v>
      </c>
    </row>
    <row r="55" spans="1:7" x14ac:dyDescent="0.2">
      <c r="A55" s="8">
        <v>2012</v>
      </c>
      <c r="B55" s="6">
        <v>354</v>
      </c>
      <c r="C55" s="6">
        <v>40</v>
      </c>
      <c r="D55" s="6">
        <v>57</v>
      </c>
      <c r="E55" s="6">
        <v>56</v>
      </c>
      <c r="F55" s="6">
        <v>58</v>
      </c>
      <c r="G55" s="6">
        <v>143</v>
      </c>
    </row>
    <row r="56" spans="1:7" x14ac:dyDescent="0.2">
      <c r="A56" s="8">
        <v>2013</v>
      </c>
      <c r="B56" s="6">
        <v>327</v>
      </c>
      <c r="C56" s="6">
        <v>32</v>
      </c>
      <c r="D56" s="6">
        <v>60</v>
      </c>
      <c r="E56" s="6">
        <v>52</v>
      </c>
      <c r="F56" s="6">
        <v>56</v>
      </c>
      <c r="G56" s="6">
        <v>127</v>
      </c>
    </row>
    <row r="57" spans="1:7" x14ac:dyDescent="0.2">
      <c r="A57" s="8">
        <v>2014</v>
      </c>
      <c r="B57" s="6">
        <v>352</v>
      </c>
      <c r="C57" s="6">
        <v>40</v>
      </c>
      <c r="D57" s="6">
        <v>66</v>
      </c>
      <c r="E57" s="6">
        <v>55</v>
      </c>
      <c r="F57" s="6">
        <v>66</v>
      </c>
      <c r="G57" s="6">
        <v>125</v>
      </c>
    </row>
    <row r="58" spans="1:7" x14ac:dyDescent="0.2">
      <c r="A58" s="8">
        <v>2015</v>
      </c>
      <c r="B58" s="6">
        <v>360</v>
      </c>
      <c r="C58" s="6">
        <v>40</v>
      </c>
      <c r="D58" s="6">
        <v>83</v>
      </c>
      <c r="E58" s="6">
        <v>62</v>
      </c>
      <c r="F58" s="6">
        <v>44</v>
      </c>
      <c r="G58" s="6">
        <v>131</v>
      </c>
    </row>
    <row r="59" spans="1:7" x14ac:dyDescent="0.2">
      <c r="A59" s="8">
        <v>2016</v>
      </c>
      <c r="B59" s="6">
        <v>342</v>
      </c>
      <c r="C59" s="6">
        <v>47</v>
      </c>
      <c r="D59" s="6">
        <v>57</v>
      </c>
      <c r="E59" s="6">
        <v>65</v>
      </c>
      <c r="F59" s="6">
        <v>63</v>
      </c>
      <c r="G59" s="6">
        <v>110</v>
      </c>
    </row>
    <row r="60" spans="1:7" x14ac:dyDescent="0.2">
      <c r="A60" s="8">
        <v>2017</v>
      </c>
      <c r="B60" s="6">
        <v>306</v>
      </c>
      <c r="C60" s="6">
        <v>36</v>
      </c>
      <c r="D60" s="6">
        <v>57</v>
      </c>
      <c r="E60" s="6">
        <v>44</v>
      </c>
      <c r="F60" s="6">
        <v>50</v>
      </c>
      <c r="G60" s="6">
        <v>119</v>
      </c>
    </row>
    <row r="61" spans="1:7" x14ac:dyDescent="0.2">
      <c r="A61" s="8">
        <v>2018</v>
      </c>
      <c r="B61" s="6">
        <v>341</v>
      </c>
      <c r="C61" s="6">
        <v>27</v>
      </c>
      <c r="D61" s="6">
        <v>63</v>
      </c>
      <c r="E61" s="6">
        <v>46</v>
      </c>
      <c r="F61" s="6">
        <v>59</v>
      </c>
      <c r="G61" s="6">
        <v>146</v>
      </c>
    </row>
    <row r="62" spans="1:7" x14ac:dyDescent="0.2">
      <c r="A62" s="8">
        <v>2019</v>
      </c>
      <c r="B62" s="6">
        <v>342</v>
      </c>
      <c r="C62" s="6">
        <v>39</v>
      </c>
      <c r="D62" s="6">
        <v>58</v>
      </c>
      <c r="E62" s="6">
        <v>67</v>
      </c>
      <c r="F62" s="6">
        <v>49</v>
      </c>
      <c r="G62" s="6">
        <v>129</v>
      </c>
    </row>
    <row r="63" spans="1:7" x14ac:dyDescent="0.2">
      <c r="A63" s="8">
        <v>2020</v>
      </c>
      <c r="B63" s="6">
        <v>327</v>
      </c>
      <c r="C63" s="6">
        <v>39</v>
      </c>
      <c r="D63" s="6">
        <v>56</v>
      </c>
      <c r="E63" s="6">
        <v>52</v>
      </c>
      <c r="F63" s="6">
        <v>59</v>
      </c>
      <c r="G63" s="6">
        <v>121</v>
      </c>
    </row>
    <row r="64" spans="1:7" x14ac:dyDescent="0.2">
      <c r="A64" s="8">
        <v>2021</v>
      </c>
      <c r="B64" s="6">
        <v>329</v>
      </c>
      <c r="C64" s="6">
        <v>31</v>
      </c>
      <c r="D64" s="6">
        <v>58</v>
      </c>
      <c r="E64" s="6">
        <v>62</v>
      </c>
      <c r="F64" s="6">
        <v>42</v>
      </c>
      <c r="G64" s="6">
        <v>136</v>
      </c>
    </row>
    <row r="65" spans="1:7" x14ac:dyDescent="0.2">
      <c r="A65" s="8">
        <v>2022</v>
      </c>
      <c r="B65" s="6">
        <v>336</v>
      </c>
      <c r="C65" s="6">
        <v>21</v>
      </c>
      <c r="D65" s="6">
        <v>75</v>
      </c>
      <c r="E65" s="6">
        <v>66</v>
      </c>
      <c r="F65" s="6">
        <v>41</v>
      </c>
      <c r="G65" s="6">
        <v>133</v>
      </c>
    </row>
    <row r="66" spans="1:7" x14ac:dyDescent="0.2">
      <c r="A66" s="8">
        <v>2023</v>
      </c>
      <c r="B66" s="6">
        <v>319</v>
      </c>
      <c r="C66" s="6">
        <v>28</v>
      </c>
      <c r="D66" s="6">
        <v>68</v>
      </c>
      <c r="E66" s="6">
        <v>68</v>
      </c>
      <c r="F66" s="6">
        <v>42</v>
      </c>
      <c r="G66" s="6">
        <v>113</v>
      </c>
    </row>
    <row r="67" spans="1:7" x14ac:dyDescent="0.2">
      <c r="A67" s="8">
        <v>2024</v>
      </c>
      <c r="B67" s="6">
        <v>316</v>
      </c>
      <c r="C67" s="6">
        <v>27</v>
      </c>
      <c r="D67" s="6">
        <v>72</v>
      </c>
      <c r="E67" s="6">
        <v>71</v>
      </c>
      <c r="F67" s="6">
        <v>45</v>
      </c>
      <c r="G67" s="6">
        <v>101</v>
      </c>
    </row>
    <row r="68" spans="1:7" x14ac:dyDescent="0.2">
      <c r="A68" s="9">
        <v>2025</v>
      </c>
      <c r="B68" s="7">
        <v>284</v>
      </c>
      <c r="C68" s="7">
        <v>33</v>
      </c>
      <c r="D68" s="7">
        <v>45</v>
      </c>
      <c r="E68" s="7">
        <v>52</v>
      </c>
      <c r="F68" s="7">
        <v>49</v>
      </c>
      <c r="G68" s="7">
        <v>105</v>
      </c>
    </row>
    <row r="70" spans="1:7" x14ac:dyDescent="0.2">
      <c r="A70" s="5" t="str">
        <f>VLOOKUP("&lt;Quelle_1&gt;",Uebersetzungen!$B$3:$E$52,Uebersetzungen!$B$2+1,FALSE)</f>
        <v>Quelle: BFS (BEVNAT)</v>
      </c>
    </row>
    <row r="71" spans="1:7" x14ac:dyDescent="0.2">
      <c r="A71" s="5" t="str">
        <f>VLOOKUP("&lt;Aktualisierung&gt;",Uebersetzungen!$B$3:$E$52,Uebersetzungen!$B$2+1,FALSE)</f>
        <v>Letztmals aktualisiert am: 23.06.2026</v>
      </c>
    </row>
  </sheetData>
  <sheetProtection sheet="1" objects="1" scenarios="1"/>
  <mergeCells count="1">
    <mergeCell ref="A7:D7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4</xdr:col>
                    <xdr:colOff>466725</xdr:colOff>
                    <xdr:row>1</xdr:row>
                    <xdr:rowOff>114300</xdr:rowOff>
                  </from>
                  <to>
                    <xdr:col>5</xdr:col>
                    <xdr:colOff>295275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4</xdr:col>
                    <xdr:colOff>466725</xdr:colOff>
                    <xdr:row>2</xdr:row>
                    <xdr:rowOff>104775</xdr:rowOff>
                  </from>
                  <to>
                    <xdr:col>5</xdr:col>
                    <xdr:colOff>685800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4</xdr:col>
                    <xdr:colOff>466725</xdr:colOff>
                    <xdr:row>3</xdr:row>
                    <xdr:rowOff>66675</xdr:rowOff>
                  </from>
                  <to>
                    <xdr:col>5</xdr:col>
                    <xdr:colOff>295275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G21" sqref="G21"/>
    </sheetView>
  </sheetViews>
  <sheetFormatPr baseColWidth="10" defaultColWidth="12.5703125" defaultRowHeight="12.75" x14ac:dyDescent="0.2"/>
  <cols>
    <col min="1" max="1" width="8.5703125" style="12" bestFit="1" customWidth="1"/>
    <col min="2" max="2" width="17.7109375" style="12" bestFit="1" customWidth="1"/>
    <col min="3" max="3" width="46.7109375" style="12" bestFit="1" customWidth="1"/>
    <col min="4" max="4" width="47.5703125" style="12" bestFit="1" customWidth="1"/>
    <col min="5" max="5" width="47" style="12" bestFit="1" customWidth="1"/>
    <col min="6" max="16384" width="12.5703125" style="12"/>
  </cols>
  <sheetData>
    <row r="1" spans="1:6" x14ac:dyDescent="0.2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1"/>
    </row>
    <row r="2" spans="1:6" x14ac:dyDescent="0.2">
      <c r="A2" s="13" t="s">
        <v>13</v>
      </c>
      <c r="B2" s="14">
        <v>1</v>
      </c>
      <c r="C2" s="11"/>
      <c r="D2" s="11"/>
      <c r="E2" s="11"/>
      <c r="F2" s="11"/>
    </row>
    <row r="3" spans="1:6" x14ac:dyDescent="0.2">
      <c r="A3" s="13"/>
      <c r="B3" s="12" t="s">
        <v>14</v>
      </c>
      <c r="C3" s="15" t="s">
        <v>15</v>
      </c>
      <c r="D3" s="15" t="s">
        <v>16</v>
      </c>
      <c r="E3" s="15" t="s">
        <v>17</v>
      </c>
      <c r="F3" s="11"/>
    </row>
    <row r="4" spans="1:6" ht="25.5" x14ac:dyDescent="0.2">
      <c r="A4" s="13" t="s">
        <v>18</v>
      </c>
      <c r="B4" s="12" t="s">
        <v>19</v>
      </c>
      <c r="C4" s="16" t="s">
        <v>34</v>
      </c>
      <c r="D4" s="16" t="s">
        <v>52</v>
      </c>
      <c r="E4" s="16" t="s">
        <v>51</v>
      </c>
      <c r="F4" s="11"/>
    </row>
    <row r="5" spans="1:6" x14ac:dyDescent="0.2">
      <c r="A5" s="13"/>
      <c r="B5" s="12" t="s">
        <v>20</v>
      </c>
      <c r="C5" s="16"/>
      <c r="D5" s="16"/>
      <c r="E5" s="16"/>
      <c r="F5" s="11"/>
    </row>
    <row r="6" spans="1:6" x14ac:dyDescent="0.2">
      <c r="A6" s="13"/>
      <c r="B6" s="13"/>
      <c r="C6" s="17"/>
      <c r="D6" s="17"/>
      <c r="E6" s="17"/>
      <c r="F6" s="11"/>
    </row>
    <row r="7" spans="1:6" ht="14.25" customHeight="1" x14ac:dyDescent="0.2">
      <c r="A7" s="13" t="s">
        <v>21</v>
      </c>
      <c r="B7" s="12" t="s">
        <v>22</v>
      </c>
      <c r="C7" s="16" t="s">
        <v>1</v>
      </c>
      <c r="D7" s="16" t="s">
        <v>49</v>
      </c>
      <c r="E7" s="16" t="s">
        <v>39</v>
      </c>
      <c r="F7" s="11"/>
    </row>
    <row r="8" spans="1:6" x14ac:dyDescent="0.2">
      <c r="A8" s="13"/>
      <c r="B8" s="12" t="s">
        <v>24</v>
      </c>
      <c r="C8" s="16" t="s">
        <v>0</v>
      </c>
      <c r="D8" s="16" t="s">
        <v>0</v>
      </c>
      <c r="E8" s="16" t="s">
        <v>23</v>
      </c>
      <c r="F8" s="11"/>
    </row>
    <row r="9" spans="1:6" ht="25.5" x14ac:dyDescent="0.2">
      <c r="A9" s="13"/>
      <c r="B9" s="12" t="s">
        <v>25</v>
      </c>
      <c r="C9" s="16" t="s">
        <v>2</v>
      </c>
      <c r="D9" s="16" t="s">
        <v>45</v>
      </c>
      <c r="E9" s="16" t="s">
        <v>40</v>
      </c>
      <c r="F9" s="11"/>
    </row>
    <row r="10" spans="1:6" ht="25.5" x14ac:dyDescent="0.2">
      <c r="A10" s="13"/>
      <c r="B10" s="22" t="s">
        <v>35</v>
      </c>
      <c r="C10" s="16" t="s">
        <v>3</v>
      </c>
      <c r="D10" s="16" t="s">
        <v>46</v>
      </c>
      <c r="E10" s="16" t="s">
        <v>41</v>
      </c>
      <c r="F10" s="11"/>
    </row>
    <row r="11" spans="1:6" ht="25.5" x14ac:dyDescent="0.2">
      <c r="A11" s="13"/>
      <c r="B11" s="22" t="s">
        <v>36</v>
      </c>
      <c r="C11" s="16" t="s">
        <v>4</v>
      </c>
      <c r="D11" s="16" t="s">
        <v>47</v>
      </c>
      <c r="E11" s="16" t="s">
        <v>42</v>
      </c>
      <c r="F11" s="11"/>
    </row>
    <row r="12" spans="1:6" ht="25.5" x14ac:dyDescent="0.2">
      <c r="A12" s="13"/>
      <c r="B12" s="22" t="s">
        <v>37</v>
      </c>
      <c r="C12" s="16" t="s">
        <v>5</v>
      </c>
      <c r="D12" s="16" t="s">
        <v>48</v>
      </c>
      <c r="E12" s="16" t="s">
        <v>43</v>
      </c>
      <c r="F12" s="11"/>
    </row>
    <row r="13" spans="1:6" ht="25.5" x14ac:dyDescent="0.2">
      <c r="A13" s="13"/>
      <c r="B13" s="22" t="s">
        <v>38</v>
      </c>
      <c r="C13" s="16" t="s">
        <v>6</v>
      </c>
      <c r="D13" s="16" t="s">
        <v>50</v>
      </c>
      <c r="E13" s="16" t="s">
        <v>44</v>
      </c>
      <c r="F13" s="11"/>
    </row>
    <row r="14" spans="1:6" x14ac:dyDescent="0.2">
      <c r="A14" s="13"/>
      <c r="B14" s="13"/>
      <c r="C14" s="17"/>
      <c r="D14" s="17"/>
      <c r="E14" s="17"/>
      <c r="F14" s="13"/>
    </row>
    <row r="15" spans="1:6" x14ac:dyDescent="0.2">
      <c r="A15" s="13"/>
      <c r="B15" s="12" t="s">
        <v>26</v>
      </c>
      <c r="C15" s="16"/>
      <c r="D15" s="16"/>
      <c r="E15" s="19"/>
      <c r="F15" s="11"/>
    </row>
    <row r="16" spans="1:6" x14ac:dyDescent="0.2">
      <c r="A16" s="11"/>
      <c r="B16" s="12" t="s">
        <v>27</v>
      </c>
      <c r="C16" s="16"/>
      <c r="D16" s="16"/>
      <c r="E16" s="19"/>
      <c r="F16" s="11"/>
    </row>
    <row r="17" spans="1:6" x14ac:dyDescent="0.2">
      <c r="A17" s="11"/>
      <c r="B17" s="12" t="s">
        <v>28</v>
      </c>
      <c r="C17" s="16"/>
      <c r="D17" s="16"/>
      <c r="E17" s="16"/>
      <c r="F17" s="11"/>
    </row>
    <row r="18" spans="1:6" x14ac:dyDescent="0.2">
      <c r="A18" s="11"/>
      <c r="B18" s="12" t="s">
        <v>29</v>
      </c>
      <c r="C18" s="16"/>
      <c r="D18" s="16"/>
      <c r="E18" s="16"/>
      <c r="F18" s="11"/>
    </row>
    <row r="19" spans="1:6" x14ac:dyDescent="0.2">
      <c r="A19" s="11"/>
      <c r="B19" s="11"/>
      <c r="C19" s="18"/>
      <c r="D19" s="18"/>
      <c r="E19" s="18"/>
      <c r="F19" s="11"/>
    </row>
    <row r="20" spans="1:6" x14ac:dyDescent="0.2">
      <c r="A20" s="11" t="s">
        <v>21</v>
      </c>
      <c r="B20" s="12" t="s">
        <v>30</v>
      </c>
      <c r="C20" s="16" t="s">
        <v>7</v>
      </c>
      <c r="D20" s="16" t="s">
        <v>32</v>
      </c>
      <c r="E20" s="16" t="s">
        <v>33</v>
      </c>
      <c r="F20" s="11"/>
    </row>
    <row r="21" spans="1:6" x14ac:dyDescent="0.2">
      <c r="A21" s="11" t="s">
        <v>18</v>
      </c>
      <c r="B21" s="20" t="s">
        <v>31</v>
      </c>
      <c r="C21" s="21" t="s">
        <v>53</v>
      </c>
      <c r="D21" s="21" t="s">
        <v>54</v>
      </c>
      <c r="E21" s="21" t="s">
        <v>55</v>
      </c>
      <c r="F21" s="11"/>
    </row>
    <row r="22" spans="1:6" x14ac:dyDescent="0.2">
      <c r="A22" s="11"/>
      <c r="B22" s="11"/>
      <c r="C22" s="18"/>
      <c r="D22" s="18"/>
      <c r="E22" s="18"/>
      <c r="F22" s="11"/>
    </row>
    <row r="23" spans="1:6" x14ac:dyDescent="0.2">
      <c r="A23" s="13"/>
      <c r="B23" s="14"/>
      <c r="C23" s="18"/>
      <c r="D23" s="18"/>
      <c r="E23" s="18"/>
      <c r="F23" s="1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0159c3ad1d99a53bbf2cfd31240bd10e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2960aef24aa051289c77623f8da72da1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1013</Benutzerdefinierte_x0020_ID>
    <Titel_RM xmlns="9d1f6504-c754-4527-a358-047ce8521f96">Divorzis tenor durada da la lètg, 1969-2025</Titel_RM>
    <Titel_DE xmlns="9d1f6504-c754-4527-a358-047ce8521f96">Scheidungen nach Ehedauer, 1969-2025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Divorzi per durata del matrimonio, 1969-2025</Titel_IT>
  </documentManagement>
</p:properties>
</file>

<file path=customXml/itemProps1.xml><?xml version="1.0" encoding="utf-8"?>
<ds:datastoreItem xmlns:ds="http://schemas.openxmlformats.org/officeDocument/2006/customXml" ds:itemID="{F48851E3-F352-4BCC-B6FA-2ABAD60022B6}"/>
</file>

<file path=customXml/itemProps2.xml><?xml version="1.0" encoding="utf-8"?>
<ds:datastoreItem xmlns:ds="http://schemas.openxmlformats.org/officeDocument/2006/customXml" ds:itemID="{2CCBB6AC-337F-4EFC-A0A8-A99A3C9481CA}"/>
</file>

<file path=customXml/itemProps3.xml><?xml version="1.0" encoding="utf-8"?>
<ds:datastoreItem xmlns:ds="http://schemas.openxmlformats.org/officeDocument/2006/customXml" ds:itemID="{F2F7DF77-DD81-4BB8-9F11-F8FCD0600B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Scheidungen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Scheidungen nach Ehedauer</dc:title>
  <dc:creator>Luzius.Stricker@awt.gr.ch</dc:creator>
  <cp:lastModifiedBy>Monstein Urs (AWT GR)</cp:lastModifiedBy>
  <cp:lastPrinted>2017-07-04T06:08:57Z</cp:lastPrinted>
  <dcterms:created xsi:type="dcterms:W3CDTF">2013-07-04T09:55:08Z</dcterms:created>
  <dcterms:modified xsi:type="dcterms:W3CDTF">2026-06-23T09:54:54Z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2025-06-06T07:03:03Z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9d5410b2-6085-40bf-929e-d0599522ae8d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